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04\Desktop\"/>
    </mc:Choice>
  </mc:AlternateContent>
  <bookViews>
    <workbookView xWindow="0" yWindow="0" windowWidth="240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33" i="3"/>
  <c r="F32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J28" i="3"/>
  <c r="I28" i="3"/>
  <c r="H28" i="3"/>
  <c r="G28" i="3"/>
  <c r="F28" i="3"/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G8" i="3" l="1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19" i="3"/>
  <c r="H19" i="3" s="1"/>
  <c r="G20" i="3"/>
  <c r="H20" i="3" s="1"/>
  <c r="G21" i="3"/>
  <c r="H21" i="3" s="1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7" i="3"/>
  <c r="H7" i="3" s="1"/>
  <c r="C7" i="2"/>
  <c r="C2" i="2"/>
  <c r="I23" i="3" l="1"/>
  <c r="K23" i="3" s="1"/>
  <c r="K15" i="3"/>
  <c r="I15" i="3"/>
  <c r="I11" i="3"/>
  <c r="K11" i="3" s="1"/>
  <c r="I22" i="3"/>
  <c r="K22" i="3"/>
  <c r="I14" i="3"/>
  <c r="K14" i="3"/>
  <c r="K25" i="3"/>
  <c r="I25" i="3"/>
  <c r="K17" i="3"/>
  <c r="I17" i="3"/>
  <c r="I9" i="3"/>
  <c r="K9" i="3" s="1"/>
  <c r="I27" i="3"/>
  <c r="K27" i="3" s="1"/>
  <c r="I19" i="3"/>
  <c r="K19" i="3" s="1"/>
  <c r="K26" i="3"/>
  <c r="I26" i="3"/>
  <c r="I18" i="3"/>
  <c r="K18" i="3" s="1"/>
  <c r="I10" i="3"/>
  <c r="K10" i="3" s="1"/>
  <c r="K21" i="3"/>
  <c r="I21" i="3"/>
  <c r="K13" i="3"/>
  <c r="I13" i="3"/>
  <c r="I24" i="3"/>
  <c r="K24" i="3" s="1"/>
  <c r="I20" i="3"/>
  <c r="K20" i="3" s="1"/>
  <c r="K16" i="3"/>
  <c r="I16" i="3"/>
  <c r="K12" i="3"/>
  <c r="I12" i="3"/>
  <c r="I8" i="3"/>
  <c r="K8" i="3" s="1"/>
  <c r="I7" i="3"/>
  <c r="K7" i="3" s="1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<sst xmlns="http://schemas.openxmlformats.org/spreadsheetml/2006/main" count="84" uniqueCount="80">
  <si>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</si>
  <si>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</si>
  <si>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</si>
  <si>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</si>
  <si>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</si>
  <si>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</si>
  <si>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</si>
  <si>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</si>
  <si>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</si>
  <si>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</si>
  <si>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</si>
  <si>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</si>
  <si>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</si>
  <si>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</si>
  <si>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</si>
  <si>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</si>
  <si>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</si>
  <si>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</si>
  <si>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</si>
  <si>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</si>
  <si>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</si>
  <si>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</si>
  <si>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</si>
  <si>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</si>
  <si>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</si>
  <si>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</si>
  <si>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</si>
  <si>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</si>
  <si>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</si>
  <si>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</si>
  <si>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</si>
  <si>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</si>
  <si>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</si>
  <si>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</si>
  <si>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</si>
  <si>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</si>
  <si>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</si>
  <si>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</si>
  <si>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</si>
  <si>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</si>
  <si>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</si>
  <si>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</si>
  <si>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</si>
  <si>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</si>
  <si>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</si>
  <si>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</si>
  <si>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</si>
  <si>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</si>
  <si>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</si>
  <si>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</si>
  <si>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</si>
  <si>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</si>
  <si>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</si>
  <si>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</si>
  <si>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</si>
  <si>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</si>
  <si>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</si>
  <si>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</si>
  <si>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</si>
  <si>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</si>
  <si>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</si>
  <si>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</si>
  <si>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</si>
  <si>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</si>
  <si>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</si>
  <si>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</si>
  <si>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</si>
  <si>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</si>
  <si>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</si>
  <si>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</si>
  <si>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</si>
  <si>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</si>
  <si>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</si>
  <si>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</si>
  <si>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>MAXIMO</t>
  </si>
  <si>
    <t>MINIMO</t>
  </si>
  <si>
    <t>PROMEDIO</t>
  </si>
  <si>
    <t>PRUEBA DEL PROMEDIO</t>
  </si>
  <si>
    <t>CONTAR DATOD</t>
  </si>
  <si>
    <t>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</si>
</sst>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2499465926084170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0" fillId="0" borderId="0" xfId="0" applyNumberFormat="1"/>
    <xf numFmtId="166" fontId="0" fillId="0" borderId="39" xfId="1" applyNumberFormat="1" applyFont="1" applyFill="1" applyBorder="1" applyAlignment="1">
      <alignment horizontal="center"/>
    </xf>
    <xf numFmtId="166" fontId="2" fillId="0" borderId="40" xfId="1" applyNumberFormat="1" applyFont="1" applyFill="1" applyBorder="1" applyAlignment="1">
      <alignment horizontal="center"/>
    </xf>
    <xf numFmtId="0" fontId="0" fillId="0" borderId="41" xfId="0" applyFill="1" applyBorder="1" applyAlignment="1">
      <alignment horizontal="left" wrapText="1"/>
    </xf>
    <xf numFmtId="0" fontId="10" fillId="0" borderId="41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topLeftCell="A5" zoomScale="73" zoomScaleNormal="73" workbookViewId="0">
      <selection activeCell="M20" sqref="M20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6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 t="s">
        <v>79</v>
      </c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  <c r="L7" t="str">
        <f>IF(K7&gt;1000000,"EXCELENTE","REGULAR")</f>
        <v>EXCELENTE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8" si="1">F8*5%</f>
        <v>22544</v>
      </c>
      <c r="H8" s="26">
        <f t="shared" ref="H8:H28" si="2">F8-G8</f>
        <v>428336</v>
      </c>
      <c r="I8" s="26">
        <f t="shared" ref="I8:I28" si="3">H8*16%</f>
        <v>68533.759999999995</v>
      </c>
      <c r="J8" s="26">
        <f t="shared" ref="J8:J28" si="4">H8*3.5%</f>
        <v>14991.760000000002</v>
      </c>
      <c r="K8" s="27">
        <f t="shared" ref="K8:K28" si="5">H8+I8-J8</f>
        <v>481878</v>
      </c>
      <c r="L8" t="str">
        <f t="shared" ref="L8:L27" si="6">IF(K8&gt;1000000,"EXCELENTE","REGULAR")</f>
        <v>REGULAR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L9" t="str">
        <f t="shared" si="6"/>
        <v>REGULAR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L10" t="str">
        <f t="shared" si="6"/>
        <v>REGULAR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L11" t="str">
        <f t="shared" si="6"/>
        <v>REGULAR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L12" t="str">
        <f t="shared" si="6"/>
        <v>REGULAR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  <c r="L13" t="str">
        <f t="shared" si="6"/>
        <v>REGULAR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  <c r="L14" t="str">
        <f t="shared" si="6"/>
        <v>REGULAR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  <c r="L15" t="str">
        <f t="shared" si="6"/>
        <v>REGULAR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  <c r="L16" t="str">
        <f t="shared" si="6"/>
        <v>REGULAR</v>
      </c>
    </row>
    <row r="17" spans="1:12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  <c r="L17" t="str">
        <f t="shared" si="6"/>
        <v>REGULAR</v>
      </c>
    </row>
    <row r="18" spans="1:12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  <c r="L18" t="str">
        <f t="shared" si="6"/>
        <v>REGULAR</v>
      </c>
    </row>
    <row r="19" spans="1:12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  <c r="L19" t="str">
        <f t="shared" si="6"/>
        <v>REGULAR</v>
      </c>
    </row>
    <row r="20" spans="1:12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  <c r="L20" t="str">
        <f t="shared" si="6"/>
        <v>REGULAR</v>
      </c>
    </row>
    <row r="21" spans="1:12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  <c r="L21" t="str">
        <f t="shared" si="6"/>
        <v>REGULAR</v>
      </c>
    </row>
    <row r="22" spans="1:12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  <c r="L22" t="str">
        <f t="shared" si="6"/>
        <v>EXCELENTE</v>
      </c>
    </row>
    <row r="23" spans="1:12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  <c r="L23" t="str">
        <f t="shared" si="6"/>
        <v>REGULAR</v>
      </c>
    </row>
    <row r="24" spans="1:12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  <c r="L24" t="str">
        <f t="shared" si="6"/>
        <v>REGULAR</v>
      </c>
    </row>
    <row r="25" spans="1:12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  <c r="L25" t="str">
        <f t="shared" si="6"/>
        <v>REGULAR</v>
      </c>
    </row>
    <row r="26" spans="1:12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  <c r="L26" t="str">
        <f t="shared" si="6"/>
        <v>REGULAR</v>
      </c>
    </row>
    <row r="27" spans="1:12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  <c r="L27" t="str">
        <f t="shared" si="6"/>
        <v>REGULAR</v>
      </c>
    </row>
    <row r="28" spans="1:12" x14ac:dyDescent="0.25">
      <c r="B28" s="49"/>
      <c r="C28" s="63" t="s">
        <v>73</v>
      </c>
      <c r="F28" s="59">
        <f>SUM(F7:F27)</f>
        <v>4383120</v>
      </c>
      <c r="G28" s="60">
        <f>SUM(G7:G27)</f>
        <v>219156</v>
      </c>
      <c r="H28" s="60">
        <f>SUM(H7:H27)</f>
        <v>4163964</v>
      </c>
      <c r="I28" s="60">
        <f>SUM(I7:I27)</f>
        <v>666234.24</v>
      </c>
      <c r="J28" s="60">
        <f>SUM(J7:J27)</f>
        <v>145738.74000000002</v>
      </c>
      <c r="K28" s="61">
        <f>SUM(K7:K27)</f>
        <v>4684459.5</v>
      </c>
    </row>
    <row r="29" spans="1:12" x14ac:dyDescent="0.25">
      <c r="C29" s="62" t="s">
        <v>74</v>
      </c>
      <c r="F29" s="59">
        <f>MAX(F7:F27)</f>
        <v>1247200</v>
      </c>
      <c r="G29" s="59">
        <f>MAX(G7:G27)</f>
        <v>62360</v>
      </c>
      <c r="H29" s="59">
        <f>MAX(H7:H27)</f>
        <v>1184840</v>
      </c>
      <c r="I29" s="59">
        <f>MAX(I7:I27)</f>
        <v>189574.39999999999</v>
      </c>
      <c r="J29" s="59">
        <f>MAX(J7:J27)</f>
        <v>41469.4</v>
      </c>
      <c r="K29" s="59">
        <f>MAX(K7:K27)</f>
        <v>1332945</v>
      </c>
    </row>
    <row r="30" spans="1:12" x14ac:dyDescent="0.25">
      <c r="C30" s="62" t="s">
        <v>75</v>
      </c>
      <c r="F30" s="59">
        <f>MIN(F7:F27)</f>
        <v>16000</v>
      </c>
      <c r="G30" s="59">
        <f>MIN(G7:G27)</f>
        <v>800</v>
      </c>
      <c r="H30" s="59">
        <f>MIN(H7:H27)</f>
        <v>15200</v>
      </c>
      <c r="I30" s="59">
        <f>MIN(I7:I27)</f>
        <v>2432</v>
      </c>
      <c r="J30" s="59">
        <f>MIN(J7:J27)</f>
        <v>532</v>
      </c>
      <c r="K30" s="59">
        <f>MIN(K7:K27)</f>
        <v>17100</v>
      </c>
    </row>
    <row r="31" spans="1:12" x14ac:dyDescent="0.25">
      <c r="C31" s="62" t="s">
        <v>76</v>
      </c>
      <c r="F31" s="59">
        <f>AVERAGE(F7:F27)</f>
        <v>208720</v>
      </c>
      <c r="G31" s="59">
        <f>AVERAGE(G7:G27)</f>
        <v>10436</v>
      </c>
      <c r="H31" s="59">
        <f>AVERAGE(H7:H27)</f>
        <v>198284</v>
      </c>
      <c r="I31" s="59">
        <f>AVERAGE(I7:I27)</f>
        <v>31725.439999999999</v>
      </c>
      <c r="J31" s="59">
        <f>AVERAGE(J7:J27)</f>
        <v>6939.9400000000005</v>
      </c>
      <c r="K31" s="59">
        <f>AVERAGE(K7:K27)</f>
        <v>223069.5</v>
      </c>
    </row>
    <row r="32" spans="1:12" x14ac:dyDescent="0.25">
      <c r="C32" s="62" t="s">
        <v>77</v>
      </c>
      <c r="F32" s="59">
        <f>F28/21</f>
        <v>208720</v>
      </c>
    </row>
    <row r="33" spans="3:6" x14ac:dyDescent="0.25">
      <c r="C33" s="62" t="s">
        <v>78</v>
      </c>
      <c r="F33">
        <f>COUNT(F7:F27)</f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01061-04</cp:lastModifiedBy>
  <dcterms:created xsi:type="dcterms:W3CDTF">2012-10-24T23:46:11Z</dcterms:created>
  <dcterms:modified xsi:type="dcterms:W3CDTF">2015-04-30T02:01:00Z</dcterms:modified>
</cp:coreProperties>
</file>